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N\Direct Services\Consulting\Missouri_TRM\TRM Measures\Measures - Appliances\LIMs\Res Room Air Conditioner Recycling\Reference Documents\"/>
    </mc:Choice>
  </mc:AlternateContent>
  <bookViews>
    <workbookView xWindow="0" yWindow="0" windowWidth="23040" windowHeight="8715"/>
  </bookViews>
  <sheets>
    <sheet name="Sheet1" sheetId="1" r:id="rId1"/>
  </sheets>
  <definedNames>
    <definedName name="_ftn1" localSheetId="0">Sheet1!$G$22</definedName>
    <definedName name="_ftnref1" localSheetId="0">Sheet1!$H$19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0" i="1" l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C14" i="1"/>
  <c r="D14" i="1"/>
  <c r="B14" i="1"/>
  <c r="C3" i="1"/>
  <c r="C4" i="1"/>
  <c r="C5" i="1"/>
  <c r="C6" i="1"/>
  <c r="C7" i="1"/>
  <c r="C8" i="1"/>
  <c r="C2" i="1"/>
</calcChain>
</file>

<file path=xl/sharedStrings.xml><?xml version="1.0" encoding="utf-8"?>
<sst xmlns="http://schemas.openxmlformats.org/spreadsheetml/2006/main" count="39" uniqueCount="20">
  <si>
    <t>Climate Zone (City based upon)</t>
  </si>
  <si>
    <t>CDD 65</t>
  </si>
  <si>
    <t>North East (Fort Madison, IA)</t>
  </si>
  <si>
    <t>North West (Lincoln, NE)</t>
  </si>
  <si>
    <t>South East (Cape Girardeau, MO)</t>
  </si>
  <si>
    <t>South West (Kaiser, MO)</t>
  </si>
  <si>
    <t>St Louis, MO</t>
  </si>
  <si>
    <t>Kansas City, MO</t>
  </si>
  <si>
    <t>Average/Unknown (Knob Noster)</t>
  </si>
  <si>
    <t>Hours</t>
  </si>
  <si>
    <r>
      <t>D</t>
    </r>
    <r>
      <rPr>
        <b/>
        <sz val="10"/>
        <color rgb="FFFFFFFF"/>
        <rFont val="Calibri"/>
        <family val="2"/>
      </rPr>
      <t>kWh</t>
    </r>
  </si>
  <si>
    <t>Unit not replaced</t>
  </si>
  <si>
    <t>Unit replaced</t>
  </si>
  <si>
    <t>Unknown</t>
  </si>
  <si>
    <t>BtuH</t>
  </si>
  <si>
    <t>EERexist</t>
  </si>
  <si>
    <t>%replaced</t>
  </si>
  <si>
    <t>EERbase</t>
  </si>
  <si>
    <r>
      <t>D</t>
    </r>
    <r>
      <rPr>
        <b/>
        <sz val="10"/>
        <color rgb="FFFFFFFF"/>
        <rFont val="Calibri"/>
        <family val="2"/>
      </rPr>
      <t>kW</t>
    </r>
  </si>
  <si>
    <t>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</si>
</sst>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b/>
      <sz val="10"/>
      <color rgb="FFFFFFFF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9" fontId="0" fillId="0" borderId="0" xfId="1" applyFont="1"/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47625</xdr:rowOff>
    </xdr:from>
    <xdr:to>
      <xdr:col>13</xdr:col>
      <xdr:colOff>57150</xdr:colOff>
      <xdr:row>11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028825"/>
          <a:ext cx="3714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419100</xdr:colOff>
      <xdr:row>8</xdr:row>
      <xdr:rowOff>152400</xdr:rowOff>
    </xdr:from>
    <xdr:to>
      <xdr:col>11</xdr:col>
      <xdr:colOff>266700</xdr:colOff>
      <xdr:row>9</xdr:row>
      <xdr:rowOff>114300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752600"/>
          <a:ext cx="42100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/>
  </sheetViews>
  <sheetFormatPr defaultRowHeight="15" x14ac:dyDescent="0.25"/>
  <cols>
    <col min="1" max="1" width="27.28515625" bestFit="1" customWidth="1"/>
    <col min="2" max="2" width="11.42578125" bestFit="1" customWidth="1"/>
    <col min="7" max="7" width="9.140625" customWidth="1"/>
  </cols>
  <sheetData>
    <row r="1" spans="1:10" ht="15.75" thickBot="1" x14ac:dyDescent="0.3">
      <c r="A1" s="1" t="s">
        <v>0</v>
      </c>
      <c r="B1" s="2" t="s">
        <v>1</v>
      </c>
      <c r="C1" s="2" t="s">
        <v>9</v>
      </c>
    </row>
    <row r="2" spans="1:10" ht="15.75" thickBot="1" x14ac:dyDescent="0.3">
      <c r="A2" s="3" t="s">
        <v>2</v>
      </c>
      <c r="B2" s="4">
        <v>1153</v>
      </c>
      <c r="C2" s="4">
        <f>0.31*B2</f>
        <v>357.43</v>
      </c>
    </row>
    <row r="3" spans="1:10" ht="15.75" thickBot="1" x14ac:dyDescent="0.3">
      <c r="A3" s="3" t="s">
        <v>3</v>
      </c>
      <c r="B3" s="4">
        <v>1228</v>
      </c>
      <c r="C3" s="4">
        <f t="shared" ref="C3:C8" si="0">0.31*B3</f>
        <v>380.68</v>
      </c>
    </row>
    <row r="4" spans="1:10" ht="15.75" thickBot="1" x14ac:dyDescent="0.3">
      <c r="A4" s="3" t="s">
        <v>4</v>
      </c>
      <c r="B4" s="4">
        <v>1285</v>
      </c>
      <c r="C4" s="4">
        <f t="shared" si="0"/>
        <v>398.35</v>
      </c>
    </row>
    <row r="5" spans="1:10" ht="15.75" thickBot="1" x14ac:dyDescent="0.3">
      <c r="A5" s="3" t="s">
        <v>5</v>
      </c>
      <c r="B5" s="4">
        <v>1521</v>
      </c>
      <c r="C5" s="4">
        <f t="shared" si="0"/>
        <v>471.51</v>
      </c>
    </row>
    <row r="6" spans="1:10" ht="15.75" thickBot="1" x14ac:dyDescent="0.3">
      <c r="A6" s="3" t="s">
        <v>6</v>
      </c>
      <c r="B6" s="4">
        <v>1569</v>
      </c>
      <c r="C6" s="4">
        <f t="shared" si="0"/>
        <v>486.39</v>
      </c>
    </row>
    <row r="7" spans="1:10" ht="15.75" thickBot="1" x14ac:dyDescent="0.3">
      <c r="A7" s="3" t="s">
        <v>7</v>
      </c>
      <c r="B7" s="4">
        <v>1321</v>
      </c>
      <c r="C7" s="4">
        <f t="shared" si="0"/>
        <v>409.51</v>
      </c>
    </row>
    <row r="8" spans="1:10" ht="15.75" thickBot="1" x14ac:dyDescent="0.3">
      <c r="A8" s="3" t="s">
        <v>8</v>
      </c>
      <c r="B8" s="4">
        <v>1328</v>
      </c>
      <c r="C8" s="4">
        <f t="shared" si="0"/>
        <v>411.68</v>
      </c>
    </row>
    <row r="11" spans="1:10" ht="15.75" thickBot="1" x14ac:dyDescent="0.3"/>
    <row r="12" spans="1:10" ht="15.75" thickBot="1" x14ac:dyDescent="0.3">
      <c r="A12" s="9" t="s">
        <v>0</v>
      </c>
      <c r="B12" s="11" t="s">
        <v>10</v>
      </c>
      <c r="C12" s="12"/>
      <c r="D12" s="13"/>
    </row>
    <row r="13" spans="1:10" ht="26.25" thickBot="1" x14ac:dyDescent="0.3">
      <c r="A13" s="10"/>
      <c r="B13" s="5" t="s">
        <v>11</v>
      </c>
      <c r="C13" s="5" t="s">
        <v>12</v>
      </c>
      <c r="D13" s="5" t="s">
        <v>13</v>
      </c>
    </row>
    <row r="14" spans="1:10" ht="15.75" thickBot="1" x14ac:dyDescent="0.3">
      <c r="A14" s="3" t="s">
        <v>2</v>
      </c>
      <c r="B14" s="8">
        <f>$C2*$H$14/($H$15*1000)-(H$16*($C2*$H$14/($H$17*1000)))</f>
        <v>337.57277777777779</v>
      </c>
      <c r="C14" s="8">
        <f t="shared" ref="C14:D14" si="1">$C2*$H$14/($H$15*1000)-(I$16*($C2*$H$14/($H$17*1000)))</f>
        <v>58.84296126401631</v>
      </c>
      <c r="D14" s="8">
        <f t="shared" si="1"/>
        <v>125.73811722731907</v>
      </c>
      <c r="G14" t="s">
        <v>14</v>
      </c>
      <c r="H14">
        <v>8500</v>
      </c>
    </row>
    <row r="15" spans="1:10" ht="15.75" thickBot="1" x14ac:dyDescent="0.3">
      <c r="A15" s="3" t="s">
        <v>3</v>
      </c>
      <c r="B15" s="8">
        <f t="shared" ref="B15:B20" si="2">$C3*$H$14/($H$15*1000)-(H$16*($C3*$H$14/($H$17*1000)))</f>
        <v>359.5311111111111</v>
      </c>
      <c r="C15" s="8">
        <f t="shared" ref="C15:C20" si="3">$C3*$H$14/($H$15*1000)-(I$16*($C3*$H$14/($H$17*1000)))</f>
        <v>62.670560652395523</v>
      </c>
      <c r="D15" s="8">
        <f t="shared" ref="D15:D19" si="4">$C3*$H$14/($H$15*1000)-(J$16*($C3*$H$14/($H$17*1000)))</f>
        <v>133.91709276248727</v>
      </c>
      <c r="G15" t="s">
        <v>15</v>
      </c>
      <c r="H15">
        <v>9</v>
      </c>
    </row>
    <row r="16" spans="1:10" ht="15.75" thickBot="1" x14ac:dyDescent="0.3">
      <c r="A16" s="3" t="s">
        <v>4</v>
      </c>
      <c r="B16" s="8">
        <f t="shared" si="2"/>
        <v>376.21944444444443</v>
      </c>
      <c r="C16" s="8">
        <f t="shared" si="3"/>
        <v>65.57953618756369</v>
      </c>
      <c r="D16" s="8">
        <f t="shared" si="4"/>
        <v>140.13311416921508</v>
      </c>
      <c r="G16" t="s">
        <v>16</v>
      </c>
      <c r="H16" s="6">
        <v>0</v>
      </c>
      <c r="I16" s="6">
        <v>1</v>
      </c>
      <c r="J16" s="6">
        <v>0.76</v>
      </c>
    </row>
    <row r="17" spans="1:8" ht="15.75" thickBot="1" x14ac:dyDescent="0.3">
      <c r="A17" s="3" t="s">
        <v>5</v>
      </c>
      <c r="B17" s="8">
        <f t="shared" si="2"/>
        <v>445.315</v>
      </c>
      <c r="C17" s="8">
        <f t="shared" si="3"/>
        <v>77.623715596330271</v>
      </c>
      <c r="D17" s="8">
        <f t="shared" si="4"/>
        <v>165.86962385321101</v>
      </c>
      <c r="G17" t="s">
        <v>17</v>
      </c>
      <c r="H17">
        <v>10.9</v>
      </c>
    </row>
    <row r="18" spans="1:8" ht="15.75" thickBot="1" x14ac:dyDescent="0.3">
      <c r="A18" s="3" t="s">
        <v>6</v>
      </c>
      <c r="B18" s="8">
        <f t="shared" si="2"/>
        <v>459.36833333333334</v>
      </c>
      <c r="C18" s="8">
        <f t="shared" si="3"/>
        <v>80.073379204892944</v>
      </c>
      <c r="D18" s="8">
        <f t="shared" si="4"/>
        <v>171.10416819571861</v>
      </c>
    </row>
    <row r="19" spans="1:8" ht="15.75" thickBot="1" x14ac:dyDescent="0.3">
      <c r="A19" s="3" t="s">
        <v>7</v>
      </c>
      <c r="B19" s="8">
        <f t="shared" si="2"/>
        <v>386.75944444444445</v>
      </c>
      <c r="C19" s="8">
        <f t="shared" si="3"/>
        <v>67.416783893985723</v>
      </c>
      <c r="D19" s="8">
        <f t="shared" si="4"/>
        <v>144.05902242609582</v>
      </c>
      <c r="G19" t="s">
        <v>19</v>
      </c>
      <c r="H19">
        <v>9.4741810000000004E-4</v>
      </c>
    </row>
    <row r="20" spans="1:8" ht="15.75" thickBot="1" x14ac:dyDescent="0.3">
      <c r="A20" s="3" t="s">
        <v>8</v>
      </c>
      <c r="B20" s="8">
        <f t="shared" si="2"/>
        <v>388.80888888888887</v>
      </c>
      <c r="C20" s="8">
        <f t="shared" si="3"/>
        <v>67.774026503567768</v>
      </c>
      <c r="D20" s="8">
        <f>$C8*$H$14/($H$15*1000)-(J$16*($C8*$H$14/($H$17*1000)))</f>
        <v>144.82239347604482</v>
      </c>
    </row>
    <row r="22" spans="1:8" ht="15.75" thickBot="1" x14ac:dyDescent="0.3"/>
    <row r="23" spans="1:8" ht="15.75" thickBot="1" x14ac:dyDescent="0.3">
      <c r="A23" s="9" t="s">
        <v>0</v>
      </c>
      <c r="B23" s="11" t="s">
        <v>18</v>
      </c>
      <c r="C23" s="12"/>
      <c r="D23" s="13"/>
    </row>
    <row r="24" spans="1:8" ht="26.25" thickBot="1" x14ac:dyDescent="0.3">
      <c r="A24" s="10"/>
      <c r="B24" s="5" t="s">
        <v>11</v>
      </c>
      <c r="C24" s="5" t="s">
        <v>12</v>
      </c>
      <c r="D24" s="5" t="s">
        <v>13</v>
      </c>
    </row>
    <row r="25" spans="1:8" ht="15.75" thickBot="1" x14ac:dyDescent="0.3">
      <c r="A25" s="3" t="s">
        <v>2</v>
      </c>
      <c r="B25" s="7">
        <f t="shared" ref="B25:D31" si="5">B14*_ftnref1</f>
        <v>0.31982255973394447</v>
      </c>
      <c r="C25" s="7">
        <f t="shared" si="5"/>
        <v>5.5748886559127936E-2</v>
      </c>
      <c r="D25" s="7">
        <f t="shared" si="5"/>
        <v>0.1191265681210839</v>
      </c>
    </row>
    <row r="26" spans="1:8" ht="15.75" thickBot="1" x14ac:dyDescent="0.3">
      <c r="A26" s="3" t="s">
        <v>3</v>
      </c>
      <c r="B26" s="7">
        <f t="shared" si="5"/>
        <v>0.34062628217977781</v>
      </c>
      <c r="C26" s="7">
        <f t="shared" si="5"/>
        <v>5.9375223499227331E-2</v>
      </c>
      <c r="D26" s="7">
        <f t="shared" si="5"/>
        <v>0.12687547758255946</v>
      </c>
    </row>
    <row r="27" spans="1:8" ht="15.75" thickBot="1" x14ac:dyDescent="0.3">
      <c r="A27" s="3" t="s">
        <v>4</v>
      </c>
      <c r="B27" s="7">
        <f t="shared" si="5"/>
        <v>0.3564371112386111</v>
      </c>
      <c r="C27" s="7">
        <f t="shared" si="5"/>
        <v>6.213123957370284E-2</v>
      </c>
      <c r="D27" s="7">
        <f t="shared" si="5"/>
        <v>0.13276464877328084</v>
      </c>
    </row>
    <row r="28" spans="1:8" ht="15.75" thickBot="1" x14ac:dyDescent="0.3">
      <c r="A28" s="3" t="s">
        <v>5</v>
      </c>
      <c r="B28" s="7">
        <f t="shared" si="5"/>
        <v>0.4218994912015</v>
      </c>
      <c r="C28" s="7">
        <f t="shared" si="5"/>
        <v>7.3542113145215596E-2</v>
      </c>
      <c r="D28" s="7">
        <f t="shared" si="5"/>
        <v>0.15714788387872386</v>
      </c>
    </row>
    <row r="29" spans="1:8" ht="15.75" thickBot="1" x14ac:dyDescent="0.3">
      <c r="A29" s="3" t="s">
        <v>6</v>
      </c>
      <c r="B29" s="7">
        <f t="shared" si="5"/>
        <v>0.43521387356683333</v>
      </c>
      <c r="C29" s="7">
        <f t="shared" si="5"/>
        <v>7.586296878687919E-2</v>
      </c>
      <c r="D29" s="7">
        <f t="shared" si="5"/>
        <v>0.16210718593406817</v>
      </c>
    </row>
    <row r="30" spans="1:8" ht="15.75" thickBot="1" x14ac:dyDescent="0.3">
      <c r="A30" s="3" t="s">
        <v>7</v>
      </c>
      <c r="B30" s="7">
        <f t="shared" si="5"/>
        <v>0.36642289801261113</v>
      </c>
      <c r="C30" s="7">
        <f t="shared" si="5"/>
        <v>6.3871881304950556E-2</v>
      </c>
      <c r="D30" s="7">
        <f t="shared" si="5"/>
        <v>0.1364841253147891</v>
      </c>
    </row>
    <row r="31" spans="1:8" ht="15.75" thickBot="1" x14ac:dyDescent="0.3">
      <c r="A31" s="3" t="s">
        <v>8</v>
      </c>
      <c r="B31" s="7">
        <f t="shared" si="5"/>
        <v>0.36836457877422224</v>
      </c>
      <c r="C31" s="7">
        <f t="shared" si="5"/>
        <v>6.4210339419359816E-2</v>
      </c>
      <c r="D31" s="7">
        <f t="shared" si="5"/>
        <v>0.13720735686452679</v>
      </c>
    </row>
  </sheetData>
  <mergeCells count="4">
    <mergeCell ref="A12:A13"/>
    <mergeCell ref="B12:D12"/>
    <mergeCell ref="A23:A24"/>
    <mergeCell ref="B23:D23"/>
  </mergeCell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D7E296-156B-4997-A05C-66EEE25117C9}"/>
</file>

<file path=customXml/itemProps2.xml><?xml version="1.0" encoding="utf-8"?>
<ds:datastoreItem xmlns:ds="http://schemas.openxmlformats.org/officeDocument/2006/customXml" ds:itemID="{8CD0DD80-6453-4471-A0D2-A43EAA3B2D7B}"/>
</file>

<file path=customXml/itemProps3.xml><?xml version="1.0" encoding="utf-8"?>
<ds:datastoreItem xmlns:ds="http://schemas.openxmlformats.org/officeDocument/2006/customXml" ds:itemID="{41155064-6651-4B88-8717-C7700DBF6C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Sheet1!_ftn1</vt:lpstr>
      <vt:lpstr>Sheet1!_ftnref1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D. Williams</dc:creator>
  <cp:lastModifiedBy>Bradley D. Williams</cp:lastModifiedBy>
  <dcterms:created xsi:type="dcterms:W3CDTF">2016-09-12T13:18:45Z</dcterms:created>
  <dcterms:modified xsi:type="dcterms:W3CDTF">2016-10-27T10:41:21Z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